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分学院" sheetId="1" r:id="rId1"/>
  </sheets>
  <definedNames/>
  <calcPr fullCalcOnLoad="1"/>
</workbook>
</file>

<file path=xl/sharedStrings.xml><?xml version="1.0" encoding="utf-8"?>
<sst xmlns="http://schemas.openxmlformats.org/spreadsheetml/2006/main" count="139" uniqueCount="69">
  <si>
    <t>2024年预报招生计划方案表</t>
  </si>
  <si>
    <t>学院</t>
  </si>
  <si>
    <t>类别</t>
  </si>
  <si>
    <t>专  业</t>
  </si>
  <si>
    <t>学制</t>
  </si>
  <si>
    <t>2024年招生预报计划数</t>
  </si>
  <si>
    <t>2024届毕业生数</t>
  </si>
  <si>
    <t>2023年招生录取数</t>
  </si>
  <si>
    <t>学费标准 （元/学年）</t>
  </si>
  <si>
    <t>合计</t>
  </si>
  <si>
    <t>省内</t>
  </si>
  <si>
    <t>省外</t>
  </si>
  <si>
    <t>省外比例</t>
  </si>
  <si>
    <t>化学与材料工程学院</t>
  </si>
  <si>
    <t>本科</t>
  </si>
  <si>
    <t>/</t>
  </si>
  <si>
    <t>化学工程与工艺</t>
  </si>
  <si>
    <t>环境工程</t>
  </si>
  <si>
    <t>高分子材料与工程</t>
  </si>
  <si>
    <t>新能源材料与器件</t>
  </si>
  <si>
    <t>小计</t>
  </si>
  <si>
    <t>专升本</t>
  </si>
  <si>
    <t xml:space="preserve">材料科学与工程 </t>
  </si>
  <si>
    <t>机械工程学院</t>
  </si>
  <si>
    <t>机械设计制造及其自动化</t>
  </si>
  <si>
    <t>材料成型及控制工程</t>
  </si>
  <si>
    <t>机械电子工程</t>
  </si>
  <si>
    <t>机器人工程</t>
  </si>
  <si>
    <t>智能制造工程</t>
  </si>
  <si>
    <t>建筑工程学院</t>
  </si>
  <si>
    <t>土木工程</t>
  </si>
  <si>
    <t>工程管理</t>
  </si>
  <si>
    <t>建筑学</t>
  </si>
  <si>
    <t>高职</t>
  </si>
  <si>
    <t>建筑工程技术</t>
  </si>
  <si>
    <t>电气与信息工程学院</t>
  </si>
  <si>
    <t>电气工程及其自动化</t>
  </si>
  <si>
    <t>电气工程及其自动化 (中本一体化)</t>
  </si>
  <si>
    <t>自动化</t>
  </si>
  <si>
    <t>数据科学与大数据技术</t>
  </si>
  <si>
    <t>人工智能</t>
  </si>
  <si>
    <t>商学院</t>
  </si>
  <si>
    <t>人力资源管理</t>
  </si>
  <si>
    <t>电子商务</t>
  </si>
  <si>
    <t>互联网金融</t>
  </si>
  <si>
    <t>旅游管理与服务教育</t>
  </si>
  <si>
    <t>教师教育学院</t>
  </si>
  <si>
    <t>数学与应用数学（师范）（三位一体）</t>
  </si>
  <si>
    <t>数学与应用数学（师范）</t>
  </si>
  <si>
    <t>汉语言文学（师范） (三位一体)</t>
  </si>
  <si>
    <t>汉语言文学（师范）</t>
  </si>
  <si>
    <t>视觉传达设计</t>
  </si>
  <si>
    <t>音乐学(师范）</t>
  </si>
  <si>
    <t>学前教育（师范）（三位一体）</t>
  </si>
  <si>
    <t>学前教育（师范）</t>
  </si>
  <si>
    <t>小学教育（师范）（三位一体）</t>
  </si>
  <si>
    <t>小学教育（师范）</t>
  </si>
  <si>
    <t>小学教育（师范）（为开化定向培养）</t>
  </si>
  <si>
    <t>小学教育（师范）（为兰溪定向培养）</t>
  </si>
  <si>
    <t>小学教育（师范）（为衢江定向培养）</t>
  </si>
  <si>
    <t>小学教育（师范）（为龙游定向培养）</t>
  </si>
  <si>
    <t>小学教育（师范）（为江山定向培养）</t>
  </si>
  <si>
    <t>小学教育（师范）（为常山定向培养）</t>
  </si>
  <si>
    <t>五年制</t>
  </si>
  <si>
    <t>五年制学前教育大专班（3升4）</t>
  </si>
  <si>
    <t>外国语学院</t>
  </si>
  <si>
    <t>英语(师范)（三位一体）</t>
  </si>
  <si>
    <t>英语(师范)</t>
  </si>
  <si>
    <t>商务英语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</si>
</sst>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176" fontId="35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6" fontId="0" fillId="0" borderId="13" xfId="0" applyNumberFormat="1" applyBorder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SheetLayoutView="100" workbookViewId="0" topLeftCell="A1">
      <selection activeCell="J11" sqref="J11"/>
    </sheetView>
  </sheetViews>
  <sheetFormatPr defaultColWidth="9.00390625" defaultRowHeight="15"/>
  <cols>
    <col min="1" max="1" width="8.421875" style="0" customWidth="1"/>
    <col min="2" max="2" width="6.421875" style="0" customWidth="1"/>
    <col min="3" max="3" width="20.7109375" style="0" customWidth="1"/>
    <col min="4" max="4" width="5.28125" style="0" customWidth="1"/>
    <col min="5" max="5" width="5.421875" style="0" customWidth="1"/>
    <col min="6" max="6" width="7.140625" style="0" customWidth="1"/>
    <col min="7" max="7" width="6.7109375" style="0" customWidth="1"/>
    <col min="8" max="8" width="9.421875" style="2" customWidth="1"/>
    <col min="9" max="9" width="8.7109375" style="2" customWidth="1"/>
    <col min="10" max="12" width="5.28125" style="0" customWidth="1"/>
    <col min="13" max="13" width="9.8515625" style="0" customWidth="1"/>
    <col min="14" max="14" width="9.421875" style="0" customWidth="1"/>
  </cols>
  <sheetData>
    <row r="1" spans="1:14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31" t="s">
        <v>6</v>
      </c>
      <c r="J2" s="5" t="s">
        <v>7</v>
      </c>
      <c r="K2" s="6"/>
      <c r="L2" s="6"/>
      <c r="M2" s="6"/>
      <c r="N2" s="31" t="s">
        <v>8</v>
      </c>
    </row>
    <row r="3" spans="1:14" s="1" customFormat="1" ht="30" customHeight="1">
      <c r="A3" s="7"/>
      <c r="B3" s="6"/>
      <c r="C3" s="6"/>
      <c r="D3" s="6"/>
      <c r="E3" s="8" t="s">
        <v>9</v>
      </c>
      <c r="F3" s="5" t="s">
        <v>10</v>
      </c>
      <c r="G3" s="5" t="s">
        <v>11</v>
      </c>
      <c r="H3" s="5" t="s">
        <v>12</v>
      </c>
      <c r="I3" s="32"/>
      <c r="J3" s="8" t="s">
        <v>9</v>
      </c>
      <c r="K3" s="5" t="s">
        <v>10</v>
      </c>
      <c r="L3" s="5" t="s">
        <v>11</v>
      </c>
      <c r="M3" s="33" t="s">
        <v>12</v>
      </c>
      <c r="N3" s="32"/>
    </row>
    <row r="4" spans="1:14" ht="30" customHeight="1">
      <c r="A4" s="9" t="s">
        <v>13</v>
      </c>
      <c r="B4" s="10" t="s">
        <v>14</v>
      </c>
      <c r="C4" s="5" t="s">
        <v>9</v>
      </c>
      <c r="D4" s="11" t="s">
        <v>15</v>
      </c>
      <c r="E4" s="12"/>
      <c r="F4" s="12"/>
      <c r="G4" s="12"/>
      <c r="H4" s="12"/>
      <c r="I4" s="12"/>
      <c r="J4" s="34">
        <f>J9+J10</f>
        <v>482</v>
      </c>
      <c r="K4" s="34">
        <f>K9+K10</f>
        <v>305</v>
      </c>
      <c r="L4" s="34">
        <f>L9+L10</f>
        <v>177</v>
      </c>
      <c r="M4" s="35">
        <f aca="true" t="shared" si="0" ref="M4:M52">L4/J4</f>
        <v>0.36721991701244816</v>
      </c>
      <c r="N4" s="36" t="s">
        <v>15</v>
      </c>
    </row>
    <row r="5" spans="1:14" ht="30" customHeight="1">
      <c r="A5" s="9"/>
      <c r="B5" s="13"/>
      <c r="C5" s="12" t="s">
        <v>16</v>
      </c>
      <c r="D5" s="12">
        <v>4</v>
      </c>
      <c r="E5" s="12"/>
      <c r="F5" s="12"/>
      <c r="G5" s="12"/>
      <c r="H5" s="12"/>
      <c r="I5" s="12"/>
      <c r="J5" s="34">
        <v>160</v>
      </c>
      <c r="K5" s="34">
        <v>93</v>
      </c>
      <c r="L5" s="34">
        <v>67</v>
      </c>
      <c r="M5" s="35">
        <f t="shared" si="0"/>
        <v>0.41875</v>
      </c>
      <c r="N5" s="34">
        <v>5500</v>
      </c>
    </row>
    <row r="6" spans="1:14" ht="30" customHeight="1">
      <c r="A6" s="9"/>
      <c r="B6" s="13"/>
      <c r="C6" s="12" t="s">
        <v>17</v>
      </c>
      <c r="D6" s="12">
        <v>4</v>
      </c>
      <c r="E6" s="12"/>
      <c r="F6" s="12"/>
      <c r="G6" s="12"/>
      <c r="H6" s="12"/>
      <c r="I6" s="12"/>
      <c r="J6" s="34">
        <v>80</v>
      </c>
      <c r="K6" s="34">
        <v>33</v>
      </c>
      <c r="L6" s="34">
        <v>47</v>
      </c>
      <c r="M6" s="35">
        <f t="shared" si="0"/>
        <v>0.5875</v>
      </c>
      <c r="N6" s="34">
        <v>5500</v>
      </c>
    </row>
    <row r="7" spans="1:14" ht="30" customHeight="1">
      <c r="A7" s="9"/>
      <c r="B7" s="13"/>
      <c r="C7" s="14" t="s">
        <v>18</v>
      </c>
      <c r="D7" s="12">
        <v>4</v>
      </c>
      <c r="E7" s="12"/>
      <c r="F7" s="12"/>
      <c r="G7" s="12"/>
      <c r="H7" s="12"/>
      <c r="I7" s="12"/>
      <c r="J7" s="34">
        <v>80</v>
      </c>
      <c r="K7" s="34">
        <v>50</v>
      </c>
      <c r="L7" s="34">
        <v>30</v>
      </c>
      <c r="M7" s="35">
        <f t="shared" si="0"/>
        <v>0.375</v>
      </c>
      <c r="N7" s="34">
        <v>5500</v>
      </c>
    </row>
    <row r="8" spans="1:14" ht="30" customHeight="1">
      <c r="A8" s="9"/>
      <c r="B8" s="13"/>
      <c r="C8" s="12" t="s">
        <v>19</v>
      </c>
      <c r="D8" s="12">
        <v>4</v>
      </c>
      <c r="E8" s="12"/>
      <c r="F8" s="12"/>
      <c r="G8" s="12"/>
      <c r="H8" s="12"/>
      <c r="I8" s="12"/>
      <c r="J8" s="34">
        <v>80</v>
      </c>
      <c r="K8" s="34">
        <v>47</v>
      </c>
      <c r="L8" s="34">
        <v>33</v>
      </c>
      <c r="M8" s="35">
        <f t="shared" si="0"/>
        <v>0.4125</v>
      </c>
      <c r="N8" s="34">
        <v>5500</v>
      </c>
    </row>
    <row r="9" spans="1:14" ht="30" customHeight="1">
      <c r="A9" s="9"/>
      <c r="B9" s="15"/>
      <c r="C9" s="5" t="s">
        <v>20</v>
      </c>
      <c r="D9" s="11" t="s">
        <v>15</v>
      </c>
      <c r="E9" s="12"/>
      <c r="F9" s="12"/>
      <c r="G9" s="12"/>
      <c r="H9" s="12"/>
      <c r="I9" s="12"/>
      <c r="J9" s="34">
        <f>SUM(J5:J8)</f>
        <v>400</v>
      </c>
      <c r="K9" s="34">
        <f>SUM(K5:K8)</f>
        <v>223</v>
      </c>
      <c r="L9" s="34">
        <f>SUM(L5:L8)</f>
        <v>177</v>
      </c>
      <c r="M9" s="35">
        <f t="shared" si="0"/>
        <v>0.4425</v>
      </c>
      <c r="N9" s="36" t="s">
        <v>15</v>
      </c>
    </row>
    <row r="10" spans="1:14" ht="30" customHeight="1">
      <c r="A10" s="9"/>
      <c r="B10" s="16" t="s">
        <v>21</v>
      </c>
      <c r="C10" s="12" t="s">
        <v>22</v>
      </c>
      <c r="D10" s="12">
        <v>2</v>
      </c>
      <c r="E10" s="12"/>
      <c r="F10" s="12"/>
      <c r="G10" s="12"/>
      <c r="H10" s="12"/>
      <c r="I10" s="12"/>
      <c r="J10" s="37">
        <v>82</v>
      </c>
      <c r="K10" s="37">
        <v>82</v>
      </c>
      <c r="L10" s="37">
        <v>0</v>
      </c>
      <c r="M10" s="38">
        <f t="shared" si="0"/>
        <v>0</v>
      </c>
      <c r="N10" s="37">
        <v>5500</v>
      </c>
    </row>
    <row r="11" spans="1:14" ht="30" customHeight="1">
      <c r="A11" s="9" t="s">
        <v>23</v>
      </c>
      <c r="B11" s="10" t="s">
        <v>14</v>
      </c>
      <c r="C11" s="17" t="s">
        <v>9</v>
      </c>
      <c r="D11" s="15" t="s">
        <v>15</v>
      </c>
      <c r="E11" s="18"/>
      <c r="F11" s="18"/>
      <c r="G11" s="18"/>
      <c r="H11" s="18"/>
      <c r="I11" s="18"/>
      <c r="J11" s="39">
        <f>J17+J18</f>
        <v>480</v>
      </c>
      <c r="K11" s="39">
        <f>K17+K18</f>
        <v>314</v>
      </c>
      <c r="L11" s="39">
        <f>L17+L18</f>
        <v>166</v>
      </c>
      <c r="M11" s="35">
        <f t="shared" si="0"/>
        <v>0.3458333333333333</v>
      </c>
      <c r="N11" s="40" t="s">
        <v>15</v>
      </c>
    </row>
    <row r="12" spans="1:14" ht="30" customHeight="1">
      <c r="A12" s="9"/>
      <c r="B12" s="13"/>
      <c r="C12" s="12" t="s">
        <v>24</v>
      </c>
      <c r="D12" s="12">
        <v>4</v>
      </c>
      <c r="E12" s="12"/>
      <c r="F12" s="12"/>
      <c r="G12" s="12"/>
      <c r="H12" s="12"/>
      <c r="I12" s="12"/>
      <c r="J12" s="34">
        <v>80</v>
      </c>
      <c r="K12" s="34">
        <v>37</v>
      </c>
      <c r="L12" s="34">
        <v>43</v>
      </c>
      <c r="M12" s="35">
        <f t="shared" si="0"/>
        <v>0.5375</v>
      </c>
      <c r="N12" s="34">
        <v>6325</v>
      </c>
    </row>
    <row r="13" spans="1:14" ht="30" customHeight="1">
      <c r="A13" s="9"/>
      <c r="B13" s="13"/>
      <c r="C13" s="12" t="s">
        <v>25</v>
      </c>
      <c r="D13" s="12">
        <v>4</v>
      </c>
      <c r="E13" s="12"/>
      <c r="F13" s="12"/>
      <c r="G13" s="12"/>
      <c r="H13" s="12"/>
      <c r="I13" s="12"/>
      <c r="J13" s="34">
        <v>40</v>
      </c>
      <c r="K13" s="34">
        <v>6</v>
      </c>
      <c r="L13" s="34">
        <v>34</v>
      </c>
      <c r="M13" s="35">
        <f t="shared" si="0"/>
        <v>0.85</v>
      </c>
      <c r="N13" s="34">
        <v>5500</v>
      </c>
    </row>
    <row r="14" spans="1:14" ht="30" customHeight="1">
      <c r="A14" s="9"/>
      <c r="B14" s="13"/>
      <c r="C14" s="12" t="s">
        <v>26</v>
      </c>
      <c r="D14" s="12">
        <v>4</v>
      </c>
      <c r="E14" s="12"/>
      <c r="F14" s="12"/>
      <c r="G14" s="12"/>
      <c r="H14" s="12"/>
      <c r="I14" s="12"/>
      <c r="J14" s="34">
        <v>80</v>
      </c>
      <c r="K14" s="34">
        <v>39</v>
      </c>
      <c r="L14" s="34">
        <v>41</v>
      </c>
      <c r="M14" s="35">
        <f t="shared" si="0"/>
        <v>0.5125</v>
      </c>
      <c r="N14" s="34">
        <v>5500</v>
      </c>
    </row>
    <row r="15" spans="1:14" ht="30" customHeight="1">
      <c r="A15" s="9"/>
      <c r="B15" s="19"/>
      <c r="C15" s="12" t="s">
        <v>27</v>
      </c>
      <c r="D15" s="12">
        <v>4</v>
      </c>
      <c r="E15" s="12"/>
      <c r="F15" s="12"/>
      <c r="G15" s="12"/>
      <c r="H15" s="12"/>
      <c r="I15" s="12"/>
      <c r="J15" s="40">
        <v>80</v>
      </c>
      <c r="K15" s="34">
        <v>54</v>
      </c>
      <c r="L15" s="34">
        <v>26</v>
      </c>
      <c r="M15" s="35">
        <f t="shared" si="0"/>
        <v>0.325</v>
      </c>
      <c r="N15" s="37">
        <v>5500</v>
      </c>
    </row>
    <row r="16" spans="1:14" ht="30" customHeight="1">
      <c r="A16" s="9"/>
      <c r="B16" s="19"/>
      <c r="C16" s="12" t="s">
        <v>28</v>
      </c>
      <c r="D16" s="12">
        <v>4</v>
      </c>
      <c r="E16" s="12"/>
      <c r="F16" s="12"/>
      <c r="G16" s="12"/>
      <c r="H16" s="12"/>
      <c r="I16" s="12"/>
      <c r="J16" s="41">
        <v>40</v>
      </c>
      <c r="K16" s="34">
        <v>18</v>
      </c>
      <c r="L16" s="34">
        <v>22</v>
      </c>
      <c r="M16" s="35">
        <f t="shared" si="0"/>
        <v>0.55</v>
      </c>
      <c r="N16" s="37">
        <v>5500</v>
      </c>
    </row>
    <row r="17" spans="1:14" ht="30" customHeight="1">
      <c r="A17" s="9"/>
      <c r="B17" s="15"/>
      <c r="C17" s="5" t="s">
        <v>20</v>
      </c>
      <c r="D17" s="11" t="s">
        <v>15</v>
      </c>
      <c r="E17" s="12"/>
      <c r="F17" s="12"/>
      <c r="G17" s="12"/>
      <c r="H17" s="12"/>
      <c r="I17" s="12"/>
      <c r="J17" s="34">
        <f>SUM(J12:J16)</f>
        <v>320</v>
      </c>
      <c r="K17" s="34">
        <f>SUM(K12:K16)</f>
        <v>154</v>
      </c>
      <c r="L17" s="34">
        <f>SUM(L12:L16)</f>
        <v>166</v>
      </c>
      <c r="M17" s="35">
        <f t="shared" si="0"/>
        <v>0.51875</v>
      </c>
      <c r="N17" s="36" t="s">
        <v>15</v>
      </c>
    </row>
    <row r="18" spans="1:14" ht="30" customHeight="1">
      <c r="A18" s="9"/>
      <c r="B18" s="11" t="s">
        <v>21</v>
      </c>
      <c r="C18" s="12" t="s">
        <v>26</v>
      </c>
      <c r="D18" s="12">
        <v>2</v>
      </c>
      <c r="E18" s="12"/>
      <c r="F18" s="12"/>
      <c r="G18" s="12"/>
      <c r="H18" s="12"/>
      <c r="I18" s="12"/>
      <c r="J18" s="37">
        <v>160</v>
      </c>
      <c r="K18" s="37">
        <v>160</v>
      </c>
      <c r="L18" s="37">
        <v>0</v>
      </c>
      <c r="M18" s="38">
        <f t="shared" si="0"/>
        <v>0</v>
      </c>
      <c r="N18" s="34">
        <v>5500</v>
      </c>
    </row>
    <row r="19" spans="1:14" ht="30" customHeight="1">
      <c r="A19" s="9" t="s">
        <v>29</v>
      </c>
      <c r="B19" s="10" t="s">
        <v>14</v>
      </c>
      <c r="C19" s="17" t="s">
        <v>9</v>
      </c>
      <c r="D19" s="15" t="s">
        <v>15</v>
      </c>
      <c r="E19" s="18"/>
      <c r="F19" s="12"/>
      <c r="G19" s="12"/>
      <c r="H19" s="12"/>
      <c r="I19" s="18"/>
      <c r="J19" s="39">
        <f>J23+J24+J25</f>
        <v>362</v>
      </c>
      <c r="K19" s="39">
        <f>K23+K24+K25</f>
        <v>243</v>
      </c>
      <c r="L19" s="39">
        <f>L23+L24+L25</f>
        <v>119</v>
      </c>
      <c r="M19" s="35">
        <f t="shared" si="0"/>
        <v>0.3287292817679558</v>
      </c>
      <c r="N19" s="40" t="s">
        <v>15</v>
      </c>
    </row>
    <row r="20" spans="1:14" ht="30" customHeight="1">
      <c r="A20" s="9"/>
      <c r="B20" s="13"/>
      <c r="C20" s="12" t="s">
        <v>30</v>
      </c>
      <c r="D20" s="12">
        <v>4</v>
      </c>
      <c r="E20" s="12"/>
      <c r="F20" s="12"/>
      <c r="G20" s="12"/>
      <c r="H20" s="12"/>
      <c r="I20" s="12"/>
      <c r="J20" s="34">
        <v>80</v>
      </c>
      <c r="K20" s="34">
        <v>35</v>
      </c>
      <c r="L20" s="34">
        <v>45</v>
      </c>
      <c r="M20" s="35">
        <f t="shared" si="0"/>
        <v>0.5625</v>
      </c>
      <c r="N20" s="34">
        <v>6325</v>
      </c>
    </row>
    <row r="21" spans="1:14" ht="30" customHeight="1">
      <c r="A21" s="9"/>
      <c r="B21" s="13"/>
      <c r="C21" s="12" t="s">
        <v>31</v>
      </c>
      <c r="D21" s="12">
        <v>4</v>
      </c>
      <c r="E21" s="12"/>
      <c r="F21" s="12"/>
      <c r="G21" s="12"/>
      <c r="H21" s="12"/>
      <c r="I21" s="12"/>
      <c r="J21" s="34">
        <v>80</v>
      </c>
      <c r="K21" s="34">
        <v>29</v>
      </c>
      <c r="L21" s="34">
        <v>51</v>
      </c>
      <c r="M21" s="35">
        <f t="shared" si="0"/>
        <v>0.6375</v>
      </c>
      <c r="N21" s="34">
        <v>4800</v>
      </c>
    </row>
    <row r="22" spans="1:14" ht="30" customHeight="1">
      <c r="A22" s="9"/>
      <c r="B22" s="13"/>
      <c r="C22" s="12" t="s">
        <v>32</v>
      </c>
      <c r="D22" s="12">
        <v>5</v>
      </c>
      <c r="E22" s="12"/>
      <c r="F22" s="12"/>
      <c r="G22" s="12"/>
      <c r="H22" s="12"/>
      <c r="I22" s="12"/>
      <c r="J22" s="34">
        <v>50</v>
      </c>
      <c r="K22" s="34">
        <v>27</v>
      </c>
      <c r="L22" s="34">
        <v>23</v>
      </c>
      <c r="M22" s="35">
        <f t="shared" si="0"/>
        <v>0.46</v>
      </c>
      <c r="N22" s="34">
        <v>6325</v>
      </c>
    </row>
    <row r="23" spans="1:14" ht="30" customHeight="1">
      <c r="A23" s="9"/>
      <c r="B23" s="15"/>
      <c r="C23" s="5" t="s">
        <v>20</v>
      </c>
      <c r="D23" s="11" t="s">
        <v>15</v>
      </c>
      <c r="E23" s="12"/>
      <c r="F23" s="12"/>
      <c r="G23" s="12"/>
      <c r="H23" s="12"/>
      <c r="I23" s="12"/>
      <c r="J23" s="34">
        <f>SUM(J20:J22)</f>
        <v>210</v>
      </c>
      <c r="K23" s="34">
        <f>SUM(K20:K22)</f>
        <v>91</v>
      </c>
      <c r="L23" s="34">
        <f>SUM(L20:L22)</f>
        <v>119</v>
      </c>
      <c r="M23" s="35">
        <f t="shared" si="0"/>
        <v>0.5666666666666667</v>
      </c>
      <c r="N23" s="36" t="s">
        <v>15</v>
      </c>
    </row>
    <row r="24" spans="1:14" ht="30" customHeight="1">
      <c r="A24" s="9"/>
      <c r="B24" s="20" t="s">
        <v>33</v>
      </c>
      <c r="C24" s="12" t="s">
        <v>34</v>
      </c>
      <c r="D24" s="11">
        <v>3</v>
      </c>
      <c r="E24" s="12"/>
      <c r="F24" s="12"/>
      <c r="G24" s="12"/>
      <c r="H24" s="12"/>
      <c r="I24" s="12"/>
      <c r="J24" s="34">
        <v>70</v>
      </c>
      <c r="K24" s="34">
        <v>70</v>
      </c>
      <c r="L24" s="34">
        <v>0</v>
      </c>
      <c r="M24" s="35">
        <f t="shared" si="0"/>
        <v>0</v>
      </c>
      <c r="N24" s="36">
        <v>6600</v>
      </c>
    </row>
    <row r="25" spans="1:14" ht="30" customHeight="1">
      <c r="A25" s="9"/>
      <c r="B25" s="11" t="s">
        <v>21</v>
      </c>
      <c r="C25" s="12" t="s">
        <v>31</v>
      </c>
      <c r="D25" s="12">
        <v>2</v>
      </c>
      <c r="E25" s="12"/>
      <c r="F25" s="12"/>
      <c r="G25" s="12"/>
      <c r="H25" s="12"/>
      <c r="I25" s="12"/>
      <c r="J25" s="37">
        <v>82</v>
      </c>
      <c r="K25" s="37">
        <v>82</v>
      </c>
      <c r="L25" s="37">
        <v>0</v>
      </c>
      <c r="M25" s="38">
        <f t="shared" si="0"/>
        <v>0</v>
      </c>
      <c r="N25" s="34">
        <v>4800</v>
      </c>
    </row>
    <row r="26" spans="1:14" ht="30" customHeight="1">
      <c r="A26" s="9" t="s">
        <v>35</v>
      </c>
      <c r="B26" s="10" t="s">
        <v>14</v>
      </c>
      <c r="C26" s="17" t="s">
        <v>9</v>
      </c>
      <c r="D26" s="15" t="s">
        <v>15</v>
      </c>
      <c r="E26" s="18"/>
      <c r="F26" s="12"/>
      <c r="G26" s="12"/>
      <c r="H26" s="12"/>
      <c r="I26" s="18"/>
      <c r="J26" s="39">
        <f>J32+J33</f>
        <v>448</v>
      </c>
      <c r="K26" s="39">
        <f>K32+K33</f>
        <v>302</v>
      </c>
      <c r="L26" s="39">
        <f>L32+L33</f>
        <v>146</v>
      </c>
      <c r="M26" s="35">
        <f t="shared" si="0"/>
        <v>0.32589285714285715</v>
      </c>
      <c r="N26" s="40" t="s">
        <v>15</v>
      </c>
    </row>
    <row r="27" spans="1:14" ht="30" customHeight="1">
      <c r="A27" s="9"/>
      <c r="B27" s="13"/>
      <c r="C27" s="12" t="s">
        <v>36</v>
      </c>
      <c r="D27" s="12">
        <v>4</v>
      </c>
      <c r="E27" s="12"/>
      <c r="F27" s="12"/>
      <c r="G27" s="12"/>
      <c r="H27" s="12"/>
      <c r="I27" s="12"/>
      <c r="J27" s="34">
        <v>80</v>
      </c>
      <c r="K27" s="34">
        <v>30</v>
      </c>
      <c r="L27" s="34">
        <v>50</v>
      </c>
      <c r="M27" s="35">
        <f t="shared" si="0"/>
        <v>0.625</v>
      </c>
      <c r="N27" s="34">
        <v>6325</v>
      </c>
    </row>
    <row r="28" spans="1:14" ht="30" customHeight="1">
      <c r="A28" s="9"/>
      <c r="B28" s="13"/>
      <c r="C28" s="14" t="s">
        <v>37</v>
      </c>
      <c r="D28" s="12">
        <v>4</v>
      </c>
      <c r="E28" s="12"/>
      <c r="F28" s="12"/>
      <c r="G28" s="12"/>
      <c r="H28" s="12"/>
      <c r="I28" s="12"/>
      <c r="J28" s="34">
        <v>39</v>
      </c>
      <c r="K28" s="34">
        <v>39</v>
      </c>
      <c r="L28" s="34">
        <v>0</v>
      </c>
      <c r="M28" s="35">
        <f t="shared" si="0"/>
        <v>0</v>
      </c>
      <c r="N28" s="34">
        <v>6325</v>
      </c>
    </row>
    <row r="29" spans="1:14" ht="30" customHeight="1">
      <c r="A29" s="9"/>
      <c r="B29" s="13"/>
      <c r="C29" s="12" t="s">
        <v>38</v>
      </c>
      <c r="D29" s="12">
        <v>4</v>
      </c>
      <c r="E29" s="12"/>
      <c r="F29" s="12"/>
      <c r="G29" s="12"/>
      <c r="H29" s="12"/>
      <c r="I29" s="12"/>
      <c r="J29" s="34">
        <v>80</v>
      </c>
      <c r="K29" s="34">
        <v>29</v>
      </c>
      <c r="L29" s="34">
        <v>51</v>
      </c>
      <c r="M29" s="35">
        <f t="shared" si="0"/>
        <v>0.6375</v>
      </c>
      <c r="N29" s="34">
        <v>5500</v>
      </c>
    </row>
    <row r="30" spans="1:14" ht="30" customHeight="1">
      <c r="A30" s="9"/>
      <c r="B30" s="13"/>
      <c r="C30" s="12" t="s">
        <v>39</v>
      </c>
      <c r="D30" s="12">
        <v>4</v>
      </c>
      <c r="E30" s="12"/>
      <c r="F30" s="12"/>
      <c r="G30" s="12"/>
      <c r="H30" s="12"/>
      <c r="I30" s="12"/>
      <c r="J30" s="34">
        <v>80</v>
      </c>
      <c r="K30" s="34">
        <v>51</v>
      </c>
      <c r="L30" s="34">
        <v>29</v>
      </c>
      <c r="M30" s="35">
        <f t="shared" si="0"/>
        <v>0.3625</v>
      </c>
      <c r="N30" s="34">
        <v>5500</v>
      </c>
    </row>
    <row r="31" spans="1:14" ht="30" customHeight="1">
      <c r="A31" s="9"/>
      <c r="B31" s="19"/>
      <c r="C31" s="21" t="s">
        <v>40</v>
      </c>
      <c r="D31" s="12">
        <v>4</v>
      </c>
      <c r="E31" s="12"/>
      <c r="F31" s="12"/>
      <c r="G31" s="12"/>
      <c r="H31" s="12"/>
      <c r="I31" s="12"/>
      <c r="J31" s="34">
        <v>80</v>
      </c>
      <c r="K31" s="34">
        <v>64</v>
      </c>
      <c r="L31" s="34">
        <v>16</v>
      </c>
      <c r="M31" s="35">
        <f t="shared" si="0"/>
        <v>0.2</v>
      </c>
      <c r="N31" s="37">
        <v>5500</v>
      </c>
    </row>
    <row r="32" spans="1:14" ht="30" customHeight="1">
      <c r="A32" s="9"/>
      <c r="B32" s="15"/>
      <c r="C32" s="5" t="s">
        <v>20</v>
      </c>
      <c r="D32" s="11" t="s">
        <v>15</v>
      </c>
      <c r="E32" s="12"/>
      <c r="F32" s="12"/>
      <c r="G32" s="12"/>
      <c r="H32" s="12"/>
      <c r="I32" s="12"/>
      <c r="J32" s="34">
        <f>SUM(J27:J31)</f>
        <v>359</v>
      </c>
      <c r="K32" s="34">
        <f>SUM(K27:K31)</f>
        <v>213</v>
      </c>
      <c r="L32" s="34">
        <f>SUM(L27:L31)</f>
        <v>146</v>
      </c>
      <c r="M32" s="35">
        <f t="shared" si="0"/>
        <v>0.40668523676880225</v>
      </c>
      <c r="N32" s="36" t="s">
        <v>15</v>
      </c>
    </row>
    <row r="33" spans="1:14" ht="30" customHeight="1">
      <c r="A33" s="9"/>
      <c r="B33" s="11" t="s">
        <v>21</v>
      </c>
      <c r="C33" s="12" t="s">
        <v>36</v>
      </c>
      <c r="D33" s="12">
        <v>2</v>
      </c>
      <c r="E33" s="12"/>
      <c r="F33" s="12"/>
      <c r="G33" s="12"/>
      <c r="H33" s="12"/>
      <c r="I33" s="12"/>
      <c r="J33" s="37">
        <v>89</v>
      </c>
      <c r="K33" s="37">
        <v>89</v>
      </c>
      <c r="L33" s="37">
        <v>0</v>
      </c>
      <c r="M33" s="38">
        <f t="shared" si="0"/>
        <v>0</v>
      </c>
      <c r="N33" s="34">
        <v>6325</v>
      </c>
    </row>
    <row r="34" spans="1:14" ht="30" customHeight="1">
      <c r="A34" s="22" t="s">
        <v>41</v>
      </c>
      <c r="B34" s="10" t="s">
        <v>14</v>
      </c>
      <c r="C34" s="17" t="s">
        <v>9</v>
      </c>
      <c r="D34" s="15" t="s">
        <v>15</v>
      </c>
      <c r="E34" s="18"/>
      <c r="F34" s="12"/>
      <c r="G34" s="12"/>
      <c r="H34" s="12"/>
      <c r="I34" s="18"/>
      <c r="J34" s="39">
        <f>J39+J42</f>
        <v>543</v>
      </c>
      <c r="K34" s="39">
        <f>K39+K42</f>
        <v>375</v>
      </c>
      <c r="L34" s="39">
        <f>L39+L42</f>
        <v>168</v>
      </c>
      <c r="M34" s="35">
        <f t="shared" si="0"/>
        <v>0.30939226519337015</v>
      </c>
      <c r="N34" s="40" t="s">
        <v>15</v>
      </c>
    </row>
    <row r="35" spans="1:14" ht="30" customHeight="1">
      <c r="A35" s="23"/>
      <c r="B35" s="13"/>
      <c r="C35" s="12" t="s">
        <v>42</v>
      </c>
      <c r="D35" s="12">
        <v>4</v>
      </c>
      <c r="E35" s="12"/>
      <c r="F35" s="12"/>
      <c r="G35" s="12"/>
      <c r="H35" s="12"/>
      <c r="I35" s="12"/>
      <c r="J35" s="34">
        <v>110</v>
      </c>
      <c r="K35" s="34">
        <v>42</v>
      </c>
      <c r="L35" s="34">
        <v>68</v>
      </c>
      <c r="M35" s="35">
        <f t="shared" si="0"/>
        <v>0.6181818181818182</v>
      </c>
      <c r="N35" s="34">
        <v>4800</v>
      </c>
    </row>
    <row r="36" spans="1:14" ht="30" customHeight="1">
      <c r="A36" s="23"/>
      <c r="B36" s="13"/>
      <c r="C36" s="12" t="s">
        <v>43</v>
      </c>
      <c r="D36" s="12">
        <v>4</v>
      </c>
      <c r="E36" s="12"/>
      <c r="F36" s="12"/>
      <c r="G36" s="12"/>
      <c r="H36" s="12"/>
      <c r="I36" s="12"/>
      <c r="J36" s="34">
        <v>75</v>
      </c>
      <c r="K36" s="34">
        <v>33</v>
      </c>
      <c r="L36" s="34">
        <v>42</v>
      </c>
      <c r="M36" s="35">
        <f t="shared" si="0"/>
        <v>0.56</v>
      </c>
      <c r="N36" s="34">
        <v>4800</v>
      </c>
    </row>
    <row r="37" spans="1:14" ht="30" customHeight="1">
      <c r="A37" s="23"/>
      <c r="B37" s="19"/>
      <c r="C37" s="12" t="s">
        <v>44</v>
      </c>
      <c r="D37" s="12">
        <v>4</v>
      </c>
      <c r="E37" s="12"/>
      <c r="F37" s="12"/>
      <c r="G37" s="12"/>
      <c r="H37" s="12"/>
      <c r="I37" s="12"/>
      <c r="J37" s="34">
        <v>80</v>
      </c>
      <c r="K37" s="34">
        <v>54</v>
      </c>
      <c r="L37" s="34">
        <v>26</v>
      </c>
      <c r="M37" s="35">
        <f t="shared" si="0"/>
        <v>0.325</v>
      </c>
      <c r="N37" s="37">
        <v>4800</v>
      </c>
    </row>
    <row r="38" spans="1:14" ht="30" customHeight="1">
      <c r="A38" s="23"/>
      <c r="B38" s="19"/>
      <c r="C38" s="12" t="s">
        <v>45</v>
      </c>
      <c r="D38" s="12">
        <v>4</v>
      </c>
      <c r="E38" s="12"/>
      <c r="F38" s="12"/>
      <c r="G38" s="12"/>
      <c r="H38" s="12"/>
      <c r="I38" s="12"/>
      <c r="J38" s="34">
        <v>78</v>
      </c>
      <c r="K38" s="34">
        <v>46</v>
      </c>
      <c r="L38" s="34">
        <v>32</v>
      </c>
      <c r="M38" s="35">
        <f t="shared" si="0"/>
        <v>0.41025641025641024</v>
      </c>
      <c r="N38" s="37">
        <v>4800</v>
      </c>
    </row>
    <row r="39" spans="1:14" ht="30" customHeight="1">
      <c r="A39" s="23"/>
      <c r="B39" s="15"/>
      <c r="C39" s="5" t="s">
        <v>20</v>
      </c>
      <c r="D39" s="11" t="s">
        <v>15</v>
      </c>
      <c r="E39" s="12"/>
      <c r="F39" s="12"/>
      <c r="G39" s="12"/>
      <c r="H39" s="12"/>
      <c r="I39" s="12"/>
      <c r="J39" s="34">
        <f>SUM(J35:J38)</f>
        <v>343</v>
      </c>
      <c r="K39" s="34">
        <f>SUM(K35:K38)</f>
        <v>175</v>
      </c>
      <c r="L39" s="34">
        <f>SUM(L35:L38)</f>
        <v>168</v>
      </c>
      <c r="M39" s="35">
        <f t="shared" si="0"/>
        <v>0.4897959183673469</v>
      </c>
      <c r="N39" s="36" t="s">
        <v>15</v>
      </c>
    </row>
    <row r="40" spans="1:14" ht="30" customHeight="1">
      <c r="A40" s="23"/>
      <c r="B40" s="24" t="s">
        <v>21</v>
      </c>
      <c r="C40" s="12" t="s">
        <v>42</v>
      </c>
      <c r="D40" s="12">
        <v>2</v>
      </c>
      <c r="E40" s="12"/>
      <c r="F40" s="12"/>
      <c r="G40" s="12"/>
      <c r="H40" s="12"/>
      <c r="I40" s="12"/>
      <c r="J40" s="37">
        <v>95</v>
      </c>
      <c r="K40" s="37">
        <v>95</v>
      </c>
      <c r="L40" s="37">
        <v>0</v>
      </c>
      <c r="M40" s="38">
        <f t="shared" si="0"/>
        <v>0</v>
      </c>
      <c r="N40" s="34">
        <v>4800</v>
      </c>
    </row>
    <row r="41" spans="1:14" ht="30" customHeight="1">
      <c r="A41" s="23"/>
      <c r="B41" s="25"/>
      <c r="C41" s="12" t="s">
        <v>43</v>
      </c>
      <c r="D41" s="20">
        <v>2</v>
      </c>
      <c r="E41" s="26"/>
      <c r="F41" s="12"/>
      <c r="G41" s="12"/>
      <c r="H41" s="12"/>
      <c r="I41" s="42"/>
      <c r="J41" s="43">
        <v>105</v>
      </c>
      <c r="K41" s="43">
        <v>105</v>
      </c>
      <c r="L41" s="43">
        <v>0</v>
      </c>
      <c r="M41" s="38">
        <f t="shared" si="0"/>
        <v>0</v>
      </c>
      <c r="N41" s="34">
        <v>4800</v>
      </c>
    </row>
    <row r="42" spans="1:14" ht="30" customHeight="1">
      <c r="A42" s="27"/>
      <c r="B42" s="25"/>
      <c r="C42" s="28" t="s">
        <v>20</v>
      </c>
      <c r="D42" s="20" t="s">
        <v>15</v>
      </c>
      <c r="E42" s="26"/>
      <c r="F42" s="12"/>
      <c r="G42" s="12"/>
      <c r="H42" s="12"/>
      <c r="I42" s="42"/>
      <c r="J42" s="44">
        <f>SUM(J40:J41)</f>
        <v>200</v>
      </c>
      <c r="K42" s="44">
        <f>SUM(K40:K41)</f>
        <v>200</v>
      </c>
      <c r="L42" s="44">
        <f>SUM(L40:L41)</f>
        <v>0</v>
      </c>
      <c r="M42" s="35">
        <f t="shared" si="0"/>
        <v>0</v>
      </c>
      <c r="N42" s="41" t="s">
        <v>15</v>
      </c>
    </row>
    <row r="43" spans="1:14" ht="30" customHeight="1">
      <c r="A43" s="9" t="s">
        <v>46</v>
      </c>
      <c r="B43" s="10" t="s">
        <v>14</v>
      </c>
      <c r="C43" s="17" t="s">
        <v>9</v>
      </c>
      <c r="D43" s="15" t="s">
        <v>15</v>
      </c>
      <c r="E43" s="18"/>
      <c r="F43" s="12"/>
      <c r="G43" s="12"/>
      <c r="H43" s="12"/>
      <c r="I43" s="42"/>
      <c r="J43" s="39">
        <f>J60+J61+J62+J63+J64</f>
        <v>593</v>
      </c>
      <c r="K43" s="39">
        <f>K60+K61+K64</f>
        <v>437</v>
      </c>
      <c r="L43" s="39">
        <f>L60+L61+L64</f>
        <v>71</v>
      </c>
      <c r="M43" s="35">
        <f t="shared" si="0"/>
        <v>0.11973018549747048</v>
      </c>
      <c r="N43" s="40" t="s">
        <v>15</v>
      </c>
    </row>
    <row r="44" spans="1:14" ht="30" customHeight="1">
      <c r="A44" s="9"/>
      <c r="B44" s="13"/>
      <c r="C44" s="14" t="s">
        <v>47</v>
      </c>
      <c r="D44" s="12">
        <v>4</v>
      </c>
      <c r="E44" s="12"/>
      <c r="F44" s="12"/>
      <c r="G44" s="12"/>
      <c r="H44" s="12"/>
      <c r="I44" s="18"/>
      <c r="J44" s="34">
        <v>10</v>
      </c>
      <c r="K44" s="34">
        <v>10</v>
      </c>
      <c r="L44" s="34">
        <v>0</v>
      </c>
      <c r="M44" s="35">
        <f t="shared" si="0"/>
        <v>0</v>
      </c>
      <c r="N44" s="45">
        <v>4800</v>
      </c>
    </row>
    <row r="45" spans="1:14" ht="30" customHeight="1">
      <c r="A45" s="9"/>
      <c r="B45" s="13"/>
      <c r="C45" s="14" t="s">
        <v>48</v>
      </c>
      <c r="D45" s="12">
        <v>4</v>
      </c>
      <c r="E45" s="12"/>
      <c r="F45" s="12"/>
      <c r="G45" s="12"/>
      <c r="H45" s="12"/>
      <c r="I45" s="26"/>
      <c r="J45" s="34">
        <v>70</v>
      </c>
      <c r="K45" s="34">
        <v>45</v>
      </c>
      <c r="L45" s="34">
        <v>25</v>
      </c>
      <c r="M45" s="35">
        <f t="shared" si="0"/>
        <v>0.35714285714285715</v>
      </c>
      <c r="N45" s="46"/>
    </row>
    <row r="46" spans="1:14" ht="30" customHeight="1">
      <c r="A46" s="9"/>
      <c r="B46" s="13"/>
      <c r="C46" s="14" t="s">
        <v>49</v>
      </c>
      <c r="D46" s="12">
        <v>4</v>
      </c>
      <c r="E46" s="12"/>
      <c r="F46" s="12"/>
      <c r="G46" s="12"/>
      <c r="H46" s="12"/>
      <c r="I46" s="26"/>
      <c r="J46" s="34">
        <v>10</v>
      </c>
      <c r="K46" s="34">
        <v>10</v>
      </c>
      <c r="L46" s="34">
        <v>0</v>
      </c>
      <c r="M46" s="35">
        <v>0</v>
      </c>
      <c r="N46" s="47">
        <v>4800</v>
      </c>
    </row>
    <row r="47" spans="1:14" ht="30" customHeight="1">
      <c r="A47" s="9"/>
      <c r="B47" s="13"/>
      <c r="C47" s="14" t="s">
        <v>50</v>
      </c>
      <c r="D47" s="12">
        <v>4</v>
      </c>
      <c r="E47" s="12"/>
      <c r="F47" s="12"/>
      <c r="G47" s="12"/>
      <c r="H47" s="12"/>
      <c r="I47" s="12"/>
      <c r="J47" s="34">
        <v>70</v>
      </c>
      <c r="K47" s="34">
        <v>50</v>
      </c>
      <c r="L47" s="34">
        <v>20</v>
      </c>
      <c r="M47" s="35">
        <f aca="true" t="shared" si="1" ref="M47:M59">L47/J47</f>
        <v>0.2857142857142857</v>
      </c>
      <c r="N47" s="46"/>
    </row>
    <row r="48" spans="1:14" ht="30" customHeight="1">
      <c r="A48" s="9"/>
      <c r="B48" s="13"/>
      <c r="C48" s="12" t="s">
        <v>51</v>
      </c>
      <c r="D48" s="12">
        <v>4</v>
      </c>
      <c r="E48" s="12"/>
      <c r="F48" s="12"/>
      <c r="G48" s="12"/>
      <c r="H48" s="12"/>
      <c r="I48" s="12"/>
      <c r="J48" s="34">
        <v>35</v>
      </c>
      <c r="K48" s="34">
        <v>35</v>
      </c>
      <c r="L48" s="34">
        <v>0</v>
      </c>
      <c r="M48" s="35">
        <f t="shared" si="1"/>
        <v>0</v>
      </c>
      <c r="N48" s="34">
        <v>9000</v>
      </c>
    </row>
    <row r="49" spans="1:14" ht="30" customHeight="1">
      <c r="A49" s="9"/>
      <c r="B49" s="13"/>
      <c r="C49" s="12" t="s">
        <v>52</v>
      </c>
      <c r="D49" s="12">
        <v>4</v>
      </c>
      <c r="E49" s="12"/>
      <c r="F49" s="12"/>
      <c r="G49" s="12"/>
      <c r="H49" s="12"/>
      <c r="I49" s="12"/>
      <c r="J49" s="34">
        <v>35</v>
      </c>
      <c r="K49" s="34">
        <v>35</v>
      </c>
      <c r="L49" s="34">
        <v>0</v>
      </c>
      <c r="M49" s="35">
        <f t="shared" si="1"/>
        <v>0</v>
      </c>
      <c r="N49" s="34">
        <v>9000</v>
      </c>
    </row>
    <row r="50" spans="1:14" ht="30" customHeight="1">
      <c r="A50" s="9"/>
      <c r="B50" s="13"/>
      <c r="C50" s="14" t="s">
        <v>53</v>
      </c>
      <c r="D50" s="12">
        <v>4</v>
      </c>
      <c r="E50" s="12"/>
      <c r="F50" s="12"/>
      <c r="G50" s="12"/>
      <c r="H50" s="12"/>
      <c r="I50" s="12"/>
      <c r="J50" s="34">
        <v>15</v>
      </c>
      <c r="K50" s="34">
        <v>15</v>
      </c>
      <c r="L50" s="37">
        <v>0</v>
      </c>
      <c r="M50" s="35">
        <f t="shared" si="1"/>
        <v>0</v>
      </c>
      <c r="N50" s="45">
        <v>5520</v>
      </c>
    </row>
    <row r="51" spans="1:14" ht="30" customHeight="1">
      <c r="A51" s="9"/>
      <c r="B51" s="13"/>
      <c r="C51" s="14" t="s">
        <v>54</v>
      </c>
      <c r="D51" s="12">
        <v>4</v>
      </c>
      <c r="E51" s="12"/>
      <c r="F51" s="12"/>
      <c r="G51" s="12"/>
      <c r="H51" s="12"/>
      <c r="I51" s="12"/>
      <c r="J51" s="34">
        <v>25</v>
      </c>
      <c r="K51" s="34">
        <v>15</v>
      </c>
      <c r="L51" s="37">
        <v>10</v>
      </c>
      <c r="M51" s="35">
        <f t="shared" si="1"/>
        <v>0.4</v>
      </c>
      <c r="N51" s="46"/>
    </row>
    <row r="52" spans="1:14" ht="30" customHeight="1">
      <c r="A52" s="9"/>
      <c r="B52" s="13"/>
      <c r="C52" s="14" t="s">
        <v>55</v>
      </c>
      <c r="D52" s="12">
        <v>4</v>
      </c>
      <c r="E52" s="12"/>
      <c r="F52" s="12"/>
      <c r="G52" s="12"/>
      <c r="H52" s="12"/>
      <c r="I52" s="12"/>
      <c r="J52" s="34">
        <v>15</v>
      </c>
      <c r="K52" s="34">
        <v>15</v>
      </c>
      <c r="L52" s="37">
        <v>0</v>
      </c>
      <c r="M52" s="35">
        <f t="shared" si="1"/>
        <v>0</v>
      </c>
      <c r="N52" s="45">
        <v>5520</v>
      </c>
    </row>
    <row r="53" spans="1:14" ht="30" customHeight="1">
      <c r="A53" s="9"/>
      <c r="B53" s="13"/>
      <c r="C53" s="14" t="s">
        <v>56</v>
      </c>
      <c r="D53" s="12">
        <v>4</v>
      </c>
      <c r="E53" s="12"/>
      <c r="F53" s="12"/>
      <c r="G53" s="12"/>
      <c r="H53" s="12"/>
      <c r="I53" s="12"/>
      <c r="J53" s="34">
        <v>25</v>
      </c>
      <c r="K53" s="34">
        <v>9</v>
      </c>
      <c r="L53" s="37">
        <v>16</v>
      </c>
      <c r="M53" s="35">
        <f t="shared" si="1"/>
        <v>0.64</v>
      </c>
      <c r="N53" s="47"/>
    </row>
    <row r="54" spans="1:14" ht="30" customHeight="1">
      <c r="A54" s="9"/>
      <c r="B54" s="13"/>
      <c r="C54" s="14" t="s">
        <v>57</v>
      </c>
      <c r="D54" s="12">
        <v>4</v>
      </c>
      <c r="E54" s="12"/>
      <c r="F54" s="12"/>
      <c r="G54" s="12"/>
      <c r="H54" s="12"/>
      <c r="I54" s="12"/>
      <c r="J54" s="34">
        <v>18</v>
      </c>
      <c r="K54" s="34">
        <v>18</v>
      </c>
      <c r="L54" s="34">
        <v>0</v>
      </c>
      <c r="M54" s="35">
        <f t="shared" si="1"/>
        <v>0</v>
      </c>
      <c r="N54" s="45">
        <v>5520</v>
      </c>
    </row>
    <row r="55" spans="1:14" ht="30" customHeight="1">
      <c r="A55" s="9"/>
      <c r="B55" s="13"/>
      <c r="C55" s="14" t="s">
        <v>58</v>
      </c>
      <c r="D55" s="12">
        <v>4</v>
      </c>
      <c r="E55" s="12"/>
      <c r="F55" s="12"/>
      <c r="G55" s="12"/>
      <c r="H55" s="12"/>
      <c r="I55" s="12"/>
      <c r="J55" s="34">
        <v>5</v>
      </c>
      <c r="K55" s="34">
        <v>5</v>
      </c>
      <c r="L55" s="34">
        <v>0</v>
      </c>
      <c r="M55" s="35">
        <f t="shared" si="1"/>
        <v>0</v>
      </c>
      <c r="N55" s="47"/>
    </row>
    <row r="56" spans="1:14" ht="30" customHeight="1">
      <c r="A56" s="9"/>
      <c r="B56" s="13"/>
      <c r="C56" s="14" t="s">
        <v>59</v>
      </c>
      <c r="D56" s="12"/>
      <c r="E56" s="12"/>
      <c r="F56" s="12"/>
      <c r="G56" s="12"/>
      <c r="H56" s="12"/>
      <c r="I56" s="12"/>
      <c r="J56" s="34">
        <v>10</v>
      </c>
      <c r="K56" s="34">
        <v>10</v>
      </c>
      <c r="L56" s="34">
        <v>0</v>
      </c>
      <c r="M56" s="35">
        <f t="shared" si="1"/>
        <v>0</v>
      </c>
      <c r="N56" s="47"/>
    </row>
    <row r="57" spans="1:14" ht="30" customHeight="1">
      <c r="A57" s="9"/>
      <c r="B57" s="13"/>
      <c r="C57" s="14" t="s">
        <v>60</v>
      </c>
      <c r="D57" s="12">
        <v>4</v>
      </c>
      <c r="E57" s="12"/>
      <c r="F57" s="12"/>
      <c r="G57" s="12"/>
      <c r="H57" s="12"/>
      <c r="I57" s="12"/>
      <c r="J57" s="34">
        <v>2</v>
      </c>
      <c r="K57" s="34">
        <v>2</v>
      </c>
      <c r="L57" s="34">
        <v>0</v>
      </c>
      <c r="M57" s="35">
        <f t="shared" si="1"/>
        <v>0</v>
      </c>
      <c r="N57" s="47"/>
    </row>
    <row r="58" spans="1:14" ht="30" customHeight="1">
      <c r="A58" s="9"/>
      <c r="B58" s="13"/>
      <c r="C58" s="14" t="s">
        <v>61</v>
      </c>
      <c r="D58" s="12"/>
      <c r="E58" s="12"/>
      <c r="F58" s="12"/>
      <c r="G58" s="12"/>
      <c r="H58" s="12"/>
      <c r="I58" s="12"/>
      <c r="J58" s="34">
        <v>3</v>
      </c>
      <c r="K58" s="34">
        <v>3</v>
      </c>
      <c r="L58" s="34">
        <v>0</v>
      </c>
      <c r="M58" s="35">
        <f t="shared" si="1"/>
        <v>0</v>
      </c>
      <c r="N58" s="47"/>
    </row>
    <row r="59" spans="1:14" ht="30" customHeight="1">
      <c r="A59" s="9"/>
      <c r="B59" s="13"/>
      <c r="C59" s="14" t="s">
        <v>62</v>
      </c>
      <c r="D59" s="12">
        <v>4</v>
      </c>
      <c r="E59" s="12"/>
      <c r="F59" s="12"/>
      <c r="G59" s="12"/>
      <c r="H59" s="12"/>
      <c r="I59" s="12"/>
      <c r="J59" s="34">
        <v>5</v>
      </c>
      <c r="K59" s="34">
        <v>5</v>
      </c>
      <c r="L59" s="34">
        <v>0</v>
      </c>
      <c r="M59" s="35">
        <f t="shared" si="1"/>
        <v>0</v>
      </c>
      <c r="N59" s="47"/>
    </row>
    <row r="60" spans="1:14" ht="30" customHeight="1">
      <c r="A60" s="9"/>
      <c r="B60" s="15"/>
      <c r="C60" s="5" t="s">
        <v>20</v>
      </c>
      <c r="D60" s="11" t="s">
        <v>15</v>
      </c>
      <c r="E60" s="12"/>
      <c r="F60" s="12"/>
      <c r="G60" s="12"/>
      <c r="H60" s="12"/>
      <c r="I60" s="12"/>
      <c r="J60" s="34">
        <f>SUM(J44:J59)</f>
        <v>353</v>
      </c>
      <c r="K60" s="34">
        <f>SUM(K44:K59)</f>
        <v>282</v>
      </c>
      <c r="L60" s="34">
        <f>SUM(L44:L59)</f>
        <v>71</v>
      </c>
      <c r="M60" s="35">
        <f aca="true" t="shared" si="2" ref="M60:M71">L60/J60</f>
        <v>0.20113314447592068</v>
      </c>
      <c r="N60" s="48" t="s">
        <v>15</v>
      </c>
    </row>
    <row r="61" spans="1:14" ht="30" customHeight="1">
      <c r="A61" s="9"/>
      <c r="B61" s="24" t="s">
        <v>21</v>
      </c>
      <c r="C61" s="12" t="s">
        <v>51</v>
      </c>
      <c r="D61" s="12">
        <v>2</v>
      </c>
      <c r="E61" s="12"/>
      <c r="F61" s="12"/>
      <c r="G61" s="12"/>
      <c r="H61" s="12"/>
      <c r="I61" s="12"/>
      <c r="J61" s="34">
        <v>32</v>
      </c>
      <c r="K61" s="34">
        <v>32</v>
      </c>
      <c r="L61" s="34">
        <v>0</v>
      </c>
      <c r="M61" s="35">
        <f t="shared" si="2"/>
        <v>0</v>
      </c>
      <c r="N61" s="34">
        <v>9000</v>
      </c>
    </row>
    <row r="62" spans="1:14" ht="30" customHeight="1">
      <c r="A62" s="9"/>
      <c r="B62" s="25"/>
      <c r="C62" s="12" t="s">
        <v>52</v>
      </c>
      <c r="D62" s="12">
        <v>2</v>
      </c>
      <c r="E62" s="12"/>
      <c r="F62" s="12"/>
      <c r="G62" s="12"/>
      <c r="H62" s="12"/>
      <c r="I62" s="12"/>
      <c r="J62" s="34">
        <v>40</v>
      </c>
      <c r="K62" s="34">
        <v>40</v>
      </c>
      <c r="L62" s="34">
        <v>0</v>
      </c>
      <c r="M62" s="35">
        <f t="shared" si="2"/>
        <v>0</v>
      </c>
      <c r="N62" s="34">
        <v>9000</v>
      </c>
    </row>
    <row r="63" spans="1:14" ht="30" customHeight="1">
      <c r="A63" s="9"/>
      <c r="B63" s="29"/>
      <c r="C63" s="12" t="s">
        <v>56</v>
      </c>
      <c r="D63" s="12">
        <v>2</v>
      </c>
      <c r="E63" s="12"/>
      <c r="F63" s="12"/>
      <c r="G63" s="12"/>
      <c r="H63" s="12"/>
      <c r="I63" s="12"/>
      <c r="J63" s="34">
        <v>45</v>
      </c>
      <c r="K63" s="34">
        <v>45</v>
      </c>
      <c r="L63" s="34">
        <v>0</v>
      </c>
      <c r="M63" s="35">
        <f t="shared" si="2"/>
        <v>0</v>
      </c>
      <c r="N63" s="34">
        <v>5520</v>
      </c>
    </row>
    <row r="64" spans="1:14" ht="30" customHeight="1">
      <c r="A64" s="9"/>
      <c r="B64" s="15" t="s">
        <v>63</v>
      </c>
      <c r="C64" s="30" t="s">
        <v>64</v>
      </c>
      <c r="D64" s="12">
        <v>2</v>
      </c>
      <c r="E64" s="12"/>
      <c r="F64" s="12"/>
      <c r="G64" s="12"/>
      <c r="H64" s="12"/>
      <c r="I64" s="12"/>
      <c r="J64" s="34">
        <v>123</v>
      </c>
      <c r="K64" s="34">
        <v>123</v>
      </c>
      <c r="L64" s="34">
        <v>0</v>
      </c>
      <c r="M64" s="35">
        <f t="shared" si="2"/>
        <v>0</v>
      </c>
      <c r="N64" s="34">
        <v>4800</v>
      </c>
    </row>
    <row r="65" spans="1:14" ht="30" customHeight="1">
      <c r="A65" s="9" t="s">
        <v>65</v>
      </c>
      <c r="B65" s="10" t="s">
        <v>14</v>
      </c>
      <c r="C65" s="17" t="s">
        <v>9</v>
      </c>
      <c r="D65" s="15" t="s">
        <v>15</v>
      </c>
      <c r="E65" s="18"/>
      <c r="F65" s="12"/>
      <c r="G65" s="12"/>
      <c r="H65" s="12"/>
      <c r="I65" s="18"/>
      <c r="J65" s="39">
        <f>J69+J70+J71</f>
        <v>268</v>
      </c>
      <c r="K65" s="39">
        <f>K69+K70+K71</f>
        <v>217</v>
      </c>
      <c r="L65" s="39">
        <f>L69+L70+L71</f>
        <v>51</v>
      </c>
      <c r="M65" s="35">
        <f t="shared" si="2"/>
        <v>0.19029850746268656</v>
      </c>
      <c r="N65" s="40" t="s">
        <v>15</v>
      </c>
    </row>
    <row r="66" spans="1:14" ht="30" customHeight="1">
      <c r="A66" s="9"/>
      <c r="B66" s="49"/>
      <c r="C66" s="12" t="s">
        <v>66</v>
      </c>
      <c r="D66" s="20">
        <v>4</v>
      </c>
      <c r="E66" s="26"/>
      <c r="F66" s="12"/>
      <c r="G66" s="12"/>
      <c r="H66" s="12"/>
      <c r="I66" s="26"/>
      <c r="J66" s="44">
        <v>20</v>
      </c>
      <c r="K66" s="44">
        <v>20</v>
      </c>
      <c r="L66" s="44">
        <v>0</v>
      </c>
      <c r="M66" s="35">
        <f t="shared" si="2"/>
        <v>0</v>
      </c>
      <c r="N66" s="34">
        <v>5520</v>
      </c>
    </row>
    <row r="67" spans="1:14" ht="30" customHeight="1">
      <c r="A67" s="9"/>
      <c r="B67" s="13"/>
      <c r="C67" s="12" t="s">
        <v>67</v>
      </c>
      <c r="D67" s="12">
        <v>4</v>
      </c>
      <c r="E67" s="12"/>
      <c r="F67" s="12"/>
      <c r="G67" s="12"/>
      <c r="H67" s="12"/>
      <c r="I67" s="12"/>
      <c r="J67" s="34">
        <v>54</v>
      </c>
      <c r="K67" s="34">
        <v>44</v>
      </c>
      <c r="L67" s="34">
        <v>10</v>
      </c>
      <c r="M67" s="35">
        <f t="shared" si="2"/>
        <v>0.18518518518518517</v>
      </c>
      <c r="N67" s="34">
        <v>5520</v>
      </c>
    </row>
    <row r="68" spans="1:14" ht="30" customHeight="1">
      <c r="A68" s="9"/>
      <c r="B68" s="13"/>
      <c r="C68" s="12" t="s">
        <v>68</v>
      </c>
      <c r="D68" s="12">
        <v>4</v>
      </c>
      <c r="E68" s="12"/>
      <c r="F68" s="12"/>
      <c r="G68" s="12"/>
      <c r="H68" s="12"/>
      <c r="I68" s="12"/>
      <c r="J68" s="34">
        <v>80</v>
      </c>
      <c r="K68" s="34">
        <v>39</v>
      </c>
      <c r="L68" s="34">
        <v>41</v>
      </c>
      <c r="M68" s="35">
        <f t="shared" si="2"/>
        <v>0.5125</v>
      </c>
      <c r="N68" s="34">
        <v>4800</v>
      </c>
    </row>
    <row r="69" spans="1:14" ht="30" customHeight="1">
      <c r="A69" s="9"/>
      <c r="B69" s="15"/>
      <c r="C69" s="5" t="s">
        <v>20</v>
      </c>
      <c r="D69" s="11" t="s">
        <v>15</v>
      </c>
      <c r="E69" s="12"/>
      <c r="F69" s="12"/>
      <c r="G69" s="12"/>
      <c r="H69" s="12"/>
      <c r="I69" s="12"/>
      <c r="J69" s="34">
        <f>SUM(J66:J68)</f>
        <v>154</v>
      </c>
      <c r="K69" s="34">
        <f>SUM(K66:K68)</f>
        <v>103</v>
      </c>
      <c r="L69" s="34">
        <f>SUM(L66:L68)</f>
        <v>51</v>
      </c>
      <c r="M69" s="35">
        <f t="shared" si="2"/>
        <v>0.33116883116883117</v>
      </c>
      <c r="N69" s="36" t="s">
        <v>15</v>
      </c>
    </row>
    <row r="70" spans="1:14" ht="30" customHeight="1">
      <c r="A70" s="9"/>
      <c r="B70" s="11" t="s">
        <v>33</v>
      </c>
      <c r="C70" s="12" t="s">
        <v>68</v>
      </c>
      <c r="D70" s="12">
        <v>3</v>
      </c>
      <c r="E70" s="11"/>
      <c r="F70" s="11"/>
      <c r="G70" s="11"/>
      <c r="H70" s="11"/>
      <c r="I70" s="12"/>
      <c r="J70" s="34">
        <v>30</v>
      </c>
      <c r="K70" s="34">
        <v>30</v>
      </c>
      <c r="L70" s="34">
        <v>0</v>
      </c>
      <c r="M70" s="35">
        <f t="shared" si="2"/>
        <v>0</v>
      </c>
      <c r="N70" s="34">
        <v>6000</v>
      </c>
    </row>
    <row r="71" spans="1:14" ht="30" customHeight="1">
      <c r="A71" s="9"/>
      <c r="B71" s="11" t="s">
        <v>21</v>
      </c>
      <c r="C71" s="12" t="s">
        <v>68</v>
      </c>
      <c r="D71" s="12">
        <v>2</v>
      </c>
      <c r="E71" s="12"/>
      <c r="F71" s="12"/>
      <c r="G71" s="12"/>
      <c r="H71" s="12"/>
      <c r="I71" s="12"/>
      <c r="J71" s="34">
        <v>84</v>
      </c>
      <c r="K71" s="34">
        <v>84</v>
      </c>
      <c r="L71" s="34">
        <v>0</v>
      </c>
      <c r="M71" s="35">
        <f t="shared" si="2"/>
        <v>0</v>
      </c>
      <c r="N71" s="34">
        <v>4800</v>
      </c>
    </row>
  </sheetData>
  <sheetProtection/>
  <mergeCells count="30">
    <mergeCell ref="A1:N1"/>
    <mergeCell ref="E2:H2"/>
    <mergeCell ref="J2:M2"/>
    <mergeCell ref="A2:A3"/>
    <mergeCell ref="A4:A10"/>
    <mergeCell ref="A11:A18"/>
    <mergeCell ref="A19:A25"/>
    <mergeCell ref="A26:A33"/>
    <mergeCell ref="A34:A42"/>
    <mergeCell ref="A43:A64"/>
    <mergeCell ref="A65:A71"/>
    <mergeCell ref="B2:B3"/>
    <mergeCell ref="B4:B9"/>
    <mergeCell ref="B11:B17"/>
    <mergeCell ref="B19:B23"/>
    <mergeCell ref="B26:B32"/>
    <mergeCell ref="B34:B39"/>
    <mergeCell ref="B40:B42"/>
    <mergeCell ref="B43:B60"/>
    <mergeCell ref="B61:B63"/>
    <mergeCell ref="B65:B69"/>
    <mergeCell ref="C2:C3"/>
    <mergeCell ref="D2:D3"/>
    <mergeCell ref="I2:I3"/>
    <mergeCell ref="N2:N3"/>
    <mergeCell ref="N44:N45"/>
    <mergeCell ref="N46:N47"/>
    <mergeCell ref="N50:N51"/>
    <mergeCell ref="N52:N53"/>
    <mergeCell ref="N54:N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karina</cp:lastModifiedBy>
  <cp:lastPrinted>2018-11-22T01:24:00Z</cp:lastPrinted>
  <dcterms:created xsi:type="dcterms:W3CDTF">2018-01-11T00:48:00Z</dcterms:created>
  <dcterms:modified xsi:type="dcterms:W3CDTF">2023-12-12T01:50:41Z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C8FBF2F1B8AF471F9449AC87F04D2B0B</vt:lpwstr>
  </property>
</Properties>
</file>